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<sst xmlns="http://schemas.openxmlformats.org/spreadsheetml/2006/main" count="50" uniqueCount="38">
  <si>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</si>
  <si>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</si>
  <si>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</si>
  <si>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</si>
  <si>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2019г.</t>
  </si>
  <si>
    <t>шт</t>
  </si>
  <si>
    <t>Ямочный ремонт асфальта, отмостки</t>
  </si>
  <si>
    <t>Замеры сопротивления изоляции.</t>
  </si>
  <si>
    <t>1 дом</t>
  </si>
  <si>
    <t>м2</t>
  </si>
  <si>
    <t>шт.</t>
  </si>
  <si>
    <t>м3</t>
  </si>
  <si>
    <t>Замена трубопроводов Dy=108 мм</t>
  </si>
  <si>
    <t>мп</t>
  </si>
  <si>
    <t>Замена отопительных приборов</t>
  </si>
  <si>
    <t>сек</t>
  </si>
  <si>
    <t>ул.Чкалова, 22</t>
  </si>
  <si>
    <t xml:space="preserve"> Внутренняя отделка</t>
  </si>
  <si>
    <t>Ремонт подъезда</t>
  </si>
  <si>
    <t>Ремонт полов, без ст-ти плитки</t>
  </si>
  <si>
    <t>1 место</t>
  </si>
  <si>
    <t>Ремонт ступеней, полов, площадок раствором</t>
  </si>
  <si>
    <t>Ремонт кровли</t>
  </si>
  <si>
    <t>8.Центральное отопление</t>
  </si>
  <si>
    <t>Dy=25 мм</t>
  </si>
  <si>
    <t>замена сгонов ДУ 20мм</t>
  </si>
  <si>
    <t>9. Водопровод канализация, горячее водоснабжение</t>
  </si>
  <si>
    <t>Замена трубопроводов Dy=32мм п/п</t>
  </si>
  <si>
    <t>Замена запорной арматуры Dy=100</t>
  </si>
  <si>
    <t>Замена канализации     Dy=100 мм</t>
  </si>
  <si>
    <t>10. Электроснабжение электротехнические устройства</t>
  </si>
  <si>
    <t>Монтаж светильников с лампами накаливания, НББ</t>
  </si>
  <si>
    <t xml:space="preserve">Смена светильников энергосберег </t>
  </si>
  <si>
    <t>Светильники РКУ</t>
  </si>
  <si>
    <t>11. Внешнее благоустройство</t>
  </si>
  <si>
    <t>4.9тн 16941</t>
  </si>
  <si>
    <t xml:space="preserve">Снос и вывоз деревьев, обрезка </t>
  </si>
  <si>
    <t>Pемонт скамеек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</si>
</sst>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165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2" fontId="1" fillId="0" borderId="1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0" customWidth="1"/>
    <col min="5" max="5" width="11.625" style="3" customWidth="1"/>
    <col min="6" max="6" width="9.625" style="3" bestFit="1" customWidth="1"/>
    <col min="7" max="7" width="9.125" style="3" customWidth="1"/>
    <col min="8" max="8" width="12.625" style="3" customWidth="1"/>
    <col min="9" max="16384" width="9.125" style="3" customWidth="1"/>
  </cols>
  <sheetData>
    <row r="1" spans="1:5" ht="18.75" customHeight="1">
      <c r="A1" s="1"/>
      <c r="B1" s="1" t="s">
        <v>16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4" t="s">
        <v>4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17.25" customHeight="1">
      <c r="A6" s="21" t="s">
        <v>17</v>
      </c>
      <c r="B6" s="9" t="s">
        <v>18</v>
      </c>
      <c r="C6" s="6" t="s">
        <v>5</v>
      </c>
      <c r="D6" s="8"/>
      <c r="E6" s="13">
        <v>37089</v>
      </c>
    </row>
    <row r="7" spans="1:5" ht="16.5" customHeight="1">
      <c r="A7" s="22"/>
      <c r="B7" s="12" t="s">
        <v>19</v>
      </c>
      <c r="C7" s="6" t="s">
        <v>20</v>
      </c>
      <c r="D7" s="8"/>
      <c r="E7" s="13"/>
    </row>
    <row r="8" spans="1:5" ht="15.75" customHeight="1">
      <c r="A8" s="23"/>
      <c r="B8" s="12" t="s">
        <v>21</v>
      </c>
      <c r="C8" s="6" t="s">
        <v>20</v>
      </c>
      <c r="D8" s="8"/>
      <c r="E8" s="13"/>
    </row>
    <row r="9" spans="1:5" ht="29.25" customHeight="1">
      <c r="A9" s="1"/>
      <c r="B9" s="1"/>
      <c r="C9" s="1"/>
      <c r="D9" s="2"/>
      <c r="E9" s="11">
        <f>SUM(E6:E8)</f>
        <v>37089</v>
      </c>
    </row>
    <row r="10" spans="1:5" ht="11.25" customHeight="1">
      <c r="A10" s="1"/>
      <c r="B10" s="1"/>
      <c r="C10" s="1"/>
      <c r="D10" s="2"/>
      <c r="E10" s="24"/>
    </row>
    <row r="11" spans="1:5" ht="11.25" customHeight="1">
      <c r="A11" s="1"/>
      <c r="B11" s="1"/>
      <c r="C11" s="1"/>
      <c r="D11" s="2"/>
      <c r="E11" s="24"/>
    </row>
    <row r="12" spans="1:5" ht="11.25" customHeight="1">
      <c r="A12" s="1"/>
      <c r="B12" s="1"/>
      <c r="C12" s="1"/>
      <c r="D12" s="2"/>
      <c r="E12" s="24"/>
    </row>
    <row r="13" spans="1:5" ht="11.25" customHeight="1">
      <c r="A13" s="1"/>
      <c r="B13" s="1"/>
      <c r="C13" s="1"/>
      <c r="D13" s="2"/>
      <c r="E13" s="24"/>
    </row>
    <row r="14" spans="1:5" ht="11.25" customHeight="1">
      <c r="A14" s="1"/>
      <c r="B14" s="1"/>
      <c r="C14" s="1"/>
      <c r="D14" s="2"/>
      <c r="E14" s="24"/>
    </row>
    <row r="15" spans="1:5" ht="11.25" customHeight="1">
      <c r="A15" s="1"/>
      <c r="B15" s="1"/>
      <c r="C15" s="1"/>
      <c r="D15" s="2"/>
      <c r="E15" s="24"/>
    </row>
    <row r="16" spans="1:5" ht="11.25" customHeight="1">
      <c r="A16" s="1"/>
      <c r="B16" s="1"/>
      <c r="C16" s="1"/>
      <c r="D16" s="2"/>
      <c r="E16" s="24"/>
    </row>
    <row r="17" spans="1:5" ht="11.25" customHeight="1">
      <c r="A17" s="1"/>
      <c r="B17" s="1"/>
      <c r="C17" s="1"/>
      <c r="D17" s="2"/>
      <c r="E17" s="24"/>
    </row>
    <row r="18" spans="1:5" ht="11.25" customHeight="1">
      <c r="A18" s="1"/>
      <c r="B18" s="1"/>
      <c r="C18" s="1"/>
      <c r="D18" s="2"/>
      <c r="E18" s="24"/>
    </row>
    <row r="19" spans="1:5" ht="11.25" customHeight="1">
      <c r="A19" s="1"/>
      <c r="B19" s="1"/>
      <c r="C19" s="1"/>
      <c r="D19" s="2"/>
      <c r="E19" s="24"/>
    </row>
    <row r="20" spans="1:5" ht="11.25" customHeight="1">
      <c r="A20" s="1"/>
      <c r="B20" s="1"/>
      <c r="C20" s="1"/>
      <c r="D20" s="2"/>
      <c r="E20" s="24"/>
    </row>
    <row r="21" spans="1:5" ht="11.25" customHeight="1">
      <c r="A21" s="1"/>
      <c r="B21" s="1"/>
      <c r="C21" s="1"/>
      <c r="D21" s="2"/>
      <c r="E21" s="24"/>
    </row>
    <row r="22" spans="1:5" ht="11.25" customHeight="1">
      <c r="A22" s="1"/>
      <c r="B22" s="1"/>
      <c r="C22" s="1"/>
      <c r="D22" s="2"/>
      <c r="E22" s="24"/>
    </row>
    <row r="23" spans="1:5" ht="11.25" customHeight="1">
      <c r="A23" s="1"/>
      <c r="B23" s="1"/>
      <c r="C23" s="1"/>
      <c r="D23" s="2"/>
      <c r="E23" s="24"/>
    </row>
    <row r="24" spans="1:5" ht="11.25" customHeight="1">
      <c r="A24" s="1"/>
      <c r="B24" s="1"/>
      <c r="C24" s="1"/>
      <c r="D24" s="2"/>
      <c r="E24" s="24"/>
    </row>
    <row r="25" spans="1:5" ht="11.25" customHeight="1">
      <c r="A25" s="1"/>
      <c r="B25" s="1"/>
      <c r="C25" s="1"/>
      <c r="D25" s="2"/>
      <c r="E25" s="24"/>
    </row>
    <row r="26" spans="1:5" ht="11.25" customHeight="1">
      <c r="A26" s="1"/>
      <c r="B26" s="1"/>
      <c r="C26" s="1"/>
      <c r="D26" s="2"/>
      <c r="E26" s="24"/>
    </row>
    <row r="27" spans="1:5" ht="11.25" customHeight="1">
      <c r="A27" s="1"/>
      <c r="B27" s="1"/>
      <c r="C27" s="1"/>
      <c r="D27" s="2"/>
      <c r="E27" s="24"/>
    </row>
    <row r="28" spans="1:5" ht="16.5" customHeight="1">
      <c r="A28" s="25"/>
      <c r="B28" s="12" t="s">
        <v>22</v>
      </c>
      <c r="C28" s="6" t="s">
        <v>9</v>
      </c>
      <c r="D28" s="8">
        <f>5.6/1.25</f>
        <v>4.4799999999999995</v>
      </c>
      <c r="E28" s="26">
        <f>700.21*D28</f>
        <v>3136.9408</v>
      </c>
    </row>
    <row r="29" spans="1:5" ht="17.25" customHeight="1">
      <c r="A29" s="16" t="s">
        <v>23</v>
      </c>
      <c r="B29" s="9" t="s">
        <v>12</v>
      </c>
      <c r="C29" s="6" t="s">
        <v>13</v>
      </c>
      <c r="D29" s="8"/>
      <c r="E29" s="15">
        <f>1486.94*D29</f>
        <v>0</v>
      </c>
    </row>
    <row r="30" spans="1:5" ht="16.5" customHeight="1">
      <c r="A30" s="17"/>
      <c r="B30" s="27" t="s">
        <v>24</v>
      </c>
      <c r="C30" s="6" t="s">
        <v>13</v>
      </c>
      <c r="D30" s="8">
        <v>2</v>
      </c>
      <c r="E30" s="15">
        <f>347.63*D30</f>
        <v>695.26</v>
      </c>
    </row>
    <row r="31" spans="1:5" ht="15.75" customHeight="1">
      <c r="A31" s="17"/>
      <c r="B31" s="28" t="s">
        <v>25</v>
      </c>
      <c r="C31" s="6" t="s">
        <v>5</v>
      </c>
      <c r="D31" s="8"/>
      <c r="E31" s="15">
        <f>146.63*D31</f>
        <v>0</v>
      </c>
    </row>
    <row r="32" spans="1:5" ht="18" customHeight="1">
      <c r="A32" s="17"/>
      <c r="B32" s="9" t="s">
        <v>14</v>
      </c>
      <c r="C32" s="6" t="s">
        <v>15</v>
      </c>
      <c r="D32" s="8">
        <f>3</f>
        <v>3</v>
      </c>
      <c r="E32" s="14">
        <f>3939.45/7*D32</f>
        <v>1688.335714285714</v>
      </c>
    </row>
    <row r="33" spans="1:5" ht="18" customHeight="1">
      <c r="A33" s="29" t="s">
        <v>26</v>
      </c>
      <c r="B33" s="9" t="s">
        <v>27</v>
      </c>
      <c r="C33" s="6" t="s">
        <v>13</v>
      </c>
      <c r="D33" s="8"/>
      <c r="E33" s="15">
        <f>482.15*D33</f>
        <v>0</v>
      </c>
    </row>
    <row r="34" spans="1:5" ht="16.5" customHeight="1">
      <c r="A34" s="30"/>
      <c r="B34" s="9" t="s">
        <v>28</v>
      </c>
      <c r="C34" s="6" t="s">
        <v>10</v>
      </c>
      <c r="D34" s="8"/>
      <c r="E34" s="15">
        <f>3773.04*D34</f>
        <v>0</v>
      </c>
    </row>
    <row r="35" spans="1:5" ht="18" customHeight="1">
      <c r="A35" s="17"/>
      <c r="B35" s="31" t="s">
        <v>24</v>
      </c>
      <c r="C35" s="6" t="s">
        <v>5</v>
      </c>
      <c r="D35" s="8">
        <f>1</f>
        <v>1</v>
      </c>
      <c r="E35" s="15">
        <f>401.89*D35</f>
        <v>401.89</v>
      </c>
    </row>
    <row r="36" spans="1:5" ht="21" customHeight="1">
      <c r="A36" s="17"/>
      <c r="B36" s="9" t="s">
        <v>29</v>
      </c>
      <c r="C36" s="6" t="s">
        <v>13</v>
      </c>
      <c r="D36" s="8">
        <f>4+0.5</f>
        <v>4.5</v>
      </c>
      <c r="E36" s="15">
        <f>724.2*D36</f>
        <v>3258.9</v>
      </c>
    </row>
    <row r="37" spans="1:5" ht="15.75" customHeight="1">
      <c r="A37" s="29" t="s">
        <v>30</v>
      </c>
      <c r="B37" s="9" t="s">
        <v>7</v>
      </c>
      <c r="C37" s="6" t="s">
        <v>8</v>
      </c>
      <c r="D37" s="8"/>
      <c r="E37" s="13"/>
    </row>
    <row r="38" spans="1:5" ht="31.5">
      <c r="A38" s="30"/>
      <c r="B38" s="12" t="s">
        <v>31</v>
      </c>
      <c r="C38" s="6" t="s">
        <v>5</v>
      </c>
      <c r="D38" s="8"/>
      <c r="E38" s="15">
        <f>517.43*D38</f>
        <v>0</v>
      </c>
    </row>
    <row r="39" spans="1:5" ht="15.75">
      <c r="A39" s="17"/>
      <c r="B39" s="28" t="s">
        <v>32</v>
      </c>
      <c r="C39" s="6" t="s">
        <v>5</v>
      </c>
      <c r="D39" s="8"/>
      <c r="E39" s="14">
        <f>1472.29*D39</f>
        <v>0</v>
      </c>
    </row>
    <row r="40" spans="1:5" ht="15.75">
      <c r="A40" s="17"/>
      <c r="B40" s="28" t="s">
        <v>33</v>
      </c>
      <c r="C40" s="6" t="s">
        <v>5</v>
      </c>
      <c r="D40" s="8"/>
      <c r="E40" s="15">
        <f>2734.75*D40</f>
        <v>0</v>
      </c>
    </row>
    <row r="41" spans="1:6" ht="31.5">
      <c r="A41" s="18" t="s">
        <v>34</v>
      </c>
      <c r="B41" s="12" t="s">
        <v>6</v>
      </c>
      <c r="C41" s="8" t="s">
        <v>9</v>
      </c>
      <c r="D41" s="8">
        <v>10.25</v>
      </c>
      <c r="E41" s="32">
        <f>854.43*D41</f>
        <v>8757.9075</v>
      </c>
      <c r="F41" s="3" t="s">
        <v>35</v>
      </c>
    </row>
    <row r="42" spans="1:5" ht="15.75">
      <c r="A42" s="19"/>
      <c r="B42" s="9" t="s">
        <v>36</v>
      </c>
      <c r="C42" s="6" t="s">
        <v>11</v>
      </c>
      <c r="D42" s="8">
        <f>2</f>
        <v>2</v>
      </c>
      <c r="E42" s="13">
        <f>1777.77*D42</f>
        <v>3555.54</v>
      </c>
    </row>
    <row r="43" spans="1:5" ht="15.75">
      <c r="A43" s="20"/>
      <c r="B43" s="9" t="s">
        <v>37</v>
      </c>
      <c r="C43" s="6" t="s">
        <v>10</v>
      </c>
      <c r="D43" s="8"/>
      <c r="E43" s="13">
        <f>161.53*D43</f>
        <v>0</v>
      </c>
    </row>
    <row r="44" spans="1:5" ht="15.75">
      <c r="A44" s="1"/>
      <c r="B44" s="1"/>
      <c r="C44" s="1"/>
      <c r="D44" s="2"/>
      <c r="E44" s="24">
        <f>SUM(E9:E43)</f>
        <v>58583.774014285715</v>
      </c>
    </row>
  </sheetData>
  <sheetProtection/>
  <mergeCells count="3">
    <mergeCell ref="A37:A38"/>
    <mergeCell ref="A6:A8"/>
    <mergeCell ref="A33:A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2019-06-19T05:42:28Z</dcterms:modified>
  <cp:category/>
  <cp:version/>
  <cp:contentType/>
  <cp:contentStatus/>
</cp:coreProperties>
</file>